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9495" activeTab="0"/>
  </bookViews>
  <sheets>
    <sheet name="2001Annual" sheetId="1" r:id="rId1"/>
  </sheets>
  <definedNames/>
  <calcPr fullCalcOnLoad="1"/>
</workbook>
</file>

<file path=xl/sharedStrings.xml><?xml version="1.0" encoding="utf-8"?>
<sst xmlns="http://schemas.openxmlformats.org/spreadsheetml/2006/main" count="112" uniqueCount="48">
  <si>
    <t>23.8</t>
  </si>
  <si>
    <t>23.1</t>
  </si>
  <si>
    <t>85.6</t>
  </si>
  <si>
    <t>84.4</t>
  </si>
  <si>
    <t>76.2</t>
  </si>
  <si>
    <t>76.9</t>
  </si>
  <si>
    <t>14.4</t>
  </si>
  <si>
    <t>15.6</t>
  </si>
  <si>
    <t>61.7</t>
  </si>
  <si>
    <t>24.5</t>
  </si>
  <si>
    <t>37.1</t>
  </si>
  <si>
    <t>49.5</t>
  </si>
  <si>
    <t>49.3</t>
  </si>
  <si>
    <t>50.5</t>
  </si>
  <si>
    <t>50.7</t>
  </si>
  <si>
    <t>38.3</t>
  </si>
  <si>
    <t>17.1</t>
  </si>
  <si>
    <t>21.2</t>
  </si>
  <si>
    <t>YOKOHAMA PORT'S STATISTICS - ANNUAL 2001</t>
  </si>
  <si>
    <t>Grand Total</t>
  </si>
  <si>
    <t>Oceangoing Ships</t>
  </si>
  <si>
    <t>Full Container Ships</t>
  </si>
  <si>
    <t>Domestic Ships</t>
  </si>
  <si>
    <t>* "Oceangoing Ships" includes "Full Container Ships".</t>
  </si>
  <si>
    <t>Container Cargo</t>
  </si>
  <si>
    <t>* "Foreign Cargo" includes "Container Cargo".</t>
  </si>
  <si>
    <t>Export</t>
  </si>
  <si>
    <t>Import</t>
  </si>
  <si>
    <t>Total</t>
  </si>
  <si>
    <t>SHIP MOVEMENTS</t>
  </si>
  <si>
    <t>Unit</t>
  </si>
  <si>
    <t>Ratio to Previous Year</t>
  </si>
  <si>
    <t>Composion Ratio</t>
  </si>
  <si>
    <t>NO</t>
  </si>
  <si>
    <t>GT</t>
  </si>
  <si>
    <t>SEABORNE CARGO TRAFFIC</t>
  </si>
  <si>
    <t>Tons</t>
  </si>
  <si>
    <t>Foreign Cargo</t>
  </si>
  <si>
    <t>Number of Containers(loaded&amp;empty)</t>
  </si>
  <si>
    <t>TEUs</t>
  </si>
  <si>
    <t>Domestic Cargo</t>
  </si>
  <si>
    <t>Outgoing</t>
  </si>
  <si>
    <t>Imcoming</t>
  </si>
  <si>
    <t>AIR CARGO TRAFFIC</t>
  </si>
  <si>
    <t>* Yokohama Air Cargo Terminal handled.</t>
  </si>
  <si>
    <t>VALUE of TRADE</t>
  </si>
  <si>
    <t>Millon Yen</t>
  </si>
  <si>
    <t>* Source : Yokohama Custom House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</si>
</sst>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#;[=0]\-;General"/>
    <numFmt numFmtId="178" formatCode="#,##0;\(\=0\)\-;General"/>
    <numFmt numFmtId="179" formatCode="#,###;\(\=0\)\-;"/>
    <numFmt numFmtId="180" formatCode="#,###;\(\=0\)\-"/>
    <numFmt numFmtId="181" formatCode="#,###;\(\(\=0\)\-\)"/>
    <numFmt numFmtId="182" formatCode="#,###;[=0]\-General;General"/>
    <numFmt numFmtId="183" formatCode="[$-FFFF]#,###;[=0]\-;g/\ General"/>
    <numFmt numFmtId="184" formatCode="yy/mm/dd"/>
    <numFmt numFmtId="185" formatCode="dd\-mmm\-yy"/>
    <numFmt numFmtId="186" formatCode="dd\-mmm"/>
    <numFmt numFmtId="187" formatCode="yy/mm/dd\ h:mm"/>
    <numFmt numFmtId="188" formatCode="mm/dd/yy"/>
    <numFmt numFmtId="189" formatCode="yy&quot;年&quot;mm&quot;月&quot;dd&quot;日&quot;"/>
    <numFmt numFmtId="190" formatCode="#,##0.0"/>
    <numFmt numFmtId="191" formatCode="\(0\)"/>
    <numFmt numFmtId="192" formatCode="0.0;\-"/>
    <numFmt numFmtId="193" formatCode="0.0;;\-"/>
    <numFmt numFmtId="194" formatCode="#,##0.0;[Red]\-#,##0.0"/>
    <numFmt numFmtId="195" formatCode="#,##0.000;[Red]\-#,##0.000"/>
    <numFmt numFmtId="196" formatCode="#,##0.0000;[Red]\-#,##0.0000"/>
    <numFmt numFmtId="197" formatCode="0.000"/>
    <numFmt numFmtId="198" formatCode="0.0000"/>
    <numFmt numFmtId="199" formatCode="0.0%"/>
    <numFmt numFmtId="200" formatCode="0.00000"/>
  </numFmts>
  <fonts count="1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  <font>
      <b/>
      <sz val="10"/>
      <name val="Century"/>
      <family val="1"/>
    </font>
    <font>
      <sz val="6"/>
      <name val="ＭＳ Ｐゴシック"/>
      <family val="3"/>
    </font>
    <font>
      <sz val="10"/>
      <name val="Century"/>
      <family val="1"/>
    </font>
    <font>
      <b/>
      <sz val="14"/>
      <name val="Century"/>
      <family val="1"/>
    </font>
    <font>
      <sz val="14"/>
      <name val="Century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6" xfId="0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15" applyNumberFormat="1" applyFont="1" applyFill="1" applyBorder="1" applyAlignment="1">
      <alignment horizontal="right" vertical="center"/>
    </xf>
    <xf numFmtId="190" fontId="7" fillId="0" borderId="0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/>
    </xf>
    <xf numFmtId="3" fontId="7" fillId="0" borderId="9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 horizontal="right" vertical="center"/>
    </xf>
    <xf numFmtId="176" fontId="7" fillId="0" borderId="11" xfId="15" applyNumberFormat="1" applyFont="1" applyFill="1" applyBorder="1" applyAlignment="1">
      <alignment horizontal="right" vertical="center"/>
    </xf>
    <xf numFmtId="190" fontId="7" fillId="0" borderId="11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horizontal="centerContinuous" vertical="center"/>
    </xf>
    <xf numFmtId="3" fontId="5" fillId="0" borderId="9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 vertical="center"/>
    </xf>
    <xf numFmtId="190" fontId="5" fillId="0" borderId="11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3" fontId="7" fillId="0" borderId="8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vertical="center"/>
    </xf>
    <xf numFmtId="38" fontId="5" fillId="0" borderId="8" xfId="16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10" xfId="0" applyNumberFormat="1" applyFont="1" applyFill="1" applyBorder="1" applyAlignment="1">
      <alignment horizontal="right" vertical="center"/>
    </xf>
    <xf numFmtId="190" fontId="5" fillId="0" borderId="0" xfId="0" applyNumberFormat="1" applyFont="1" applyFill="1" applyAlignment="1">
      <alignment vertical="center"/>
    </xf>
    <xf numFmtId="38" fontId="5" fillId="0" borderId="9" xfId="16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90" fontId="5" fillId="0" borderId="11" xfId="0" applyNumberFormat="1" applyFont="1" applyFill="1" applyBorder="1" applyAlignment="1">
      <alignment vertical="center"/>
    </xf>
    <xf numFmtId="38" fontId="7" fillId="0" borderId="8" xfId="16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176" fontId="7" fillId="0" borderId="10" xfId="15" applyNumberFormat="1" applyFont="1" applyFill="1" applyBorder="1" applyAlignment="1">
      <alignment horizontal="right" vertical="center"/>
    </xf>
    <xf numFmtId="38" fontId="7" fillId="0" borderId="9" xfId="16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vertical="center"/>
    </xf>
    <xf numFmtId="190" fontId="7" fillId="0" borderId="11" xfId="0" applyNumberFormat="1" applyFont="1" applyFill="1" applyBorder="1" applyAlignment="1">
      <alignment vertical="center"/>
    </xf>
    <xf numFmtId="176" fontId="7" fillId="0" borderId="12" xfId="15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Continuous" vertical="center"/>
    </xf>
    <xf numFmtId="38" fontId="7" fillId="0" borderId="0" xfId="16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90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7" fillId="0" borderId="5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8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7" fillId="0" borderId="9" xfId="0" applyFont="1" applyFill="1" applyBorder="1" applyAlignment="1">
      <alignment horizontal="centerContinuous" vertical="center"/>
    </xf>
    <xf numFmtId="0" fontId="7" fillId="0" borderId="11" xfId="0" applyFont="1" applyFill="1" applyBorder="1" applyAlignment="1">
      <alignment horizontal="centerContinuous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28">
      <selection activeCell="G39" sqref="G39"/>
    </sheetView>
  </sheetViews>
  <sheetFormatPr defaultColWidth="8.796875" defaultRowHeight="14.25"/>
  <cols>
    <col min="1" max="1" width="1.203125" style="71" customWidth="1"/>
    <col min="2" max="2" width="1.390625" style="71" customWidth="1"/>
    <col min="3" max="3" width="16.19921875" style="71" customWidth="1"/>
    <col min="4" max="4" width="9" style="71" bestFit="1" customWidth="1"/>
    <col min="5" max="5" width="11" style="71" bestFit="1" customWidth="1"/>
    <col min="6" max="6" width="11.8984375" style="71" bestFit="1" customWidth="1"/>
    <col min="7" max="7" width="6.69921875" style="71" customWidth="1"/>
    <col min="8" max="8" width="6.59765625" style="71" customWidth="1"/>
    <col min="9" max="9" width="11.8984375" style="71" bestFit="1" customWidth="1"/>
    <col min="10" max="11" width="6.59765625" style="71" customWidth="1"/>
    <col min="12" max="16384" width="9" style="71" customWidth="1"/>
  </cols>
  <sheetData>
    <row r="1" spans="1:11" s="73" customFormat="1" ht="18">
      <c r="A1" s="14" t="s">
        <v>18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="21" customFormat="1" ht="12.75"/>
    <row r="3" s="75" customFormat="1" ht="12.75">
      <c r="A3" s="13" t="s">
        <v>29</v>
      </c>
    </row>
    <row r="4" spans="1:11" s="21" customFormat="1" ht="38.25">
      <c r="A4" s="76"/>
      <c r="B4" s="22"/>
      <c r="C4" s="22"/>
      <c r="D4" s="22"/>
      <c r="E4" s="5" t="s">
        <v>30</v>
      </c>
      <c r="F4" s="10">
        <v>2001</v>
      </c>
      <c r="G4" s="11" t="s">
        <v>31</v>
      </c>
      <c r="H4" s="11" t="s">
        <v>32</v>
      </c>
      <c r="I4" s="10">
        <v>2000</v>
      </c>
      <c r="J4" s="11" t="s">
        <v>31</v>
      </c>
      <c r="K4" s="12" t="s">
        <v>32</v>
      </c>
    </row>
    <row r="5" spans="1:11" s="21" customFormat="1" ht="12.75">
      <c r="A5" s="77" t="s">
        <v>19</v>
      </c>
      <c r="B5" s="78"/>
      <c r="C5" s="79"/>
      <c r="D5" s="1" t="s">
        <v>33</v>
      </c>
      <c r="E5" s="6" t="s">
        <v>33</v>
      </c>
      <c r="F5" s="23">
        <v>46824</v>
      </c>
      <c r="G5" s="24">
        <v>97.46066106069436</v>
      </c>
      <c r="H5" s="25">
        <v>100</v>
      </c>
      <c r="I5" s="23">
        <v>48044</v>
      </c>
      <c r="J5" s="26">
        <v>101.62450291902869</v>
      </c>
      <c r="K5" s="27">
        <v>100</v>
      </c>
    </row>
    <row r="6" spans="1:11" s="21" customFormat="1" ht="12.75">
      <c r="A6" s="80"/>
      <c r="B6" s="81"/>
      <c r="C6" s="82"/>
      <c r="D6" s="2" t="s">
        <v>34</v>
      </c>
      <c r="E6" s="7" t="s">
        <v>34</v>
      </c>
      <c r="F6" s="28">
        <v>230275430</v>
      </c>
      <c r="G6" s="29">
        <v>98.49269103047867</v>
      </c>
      <c r="H6" s="30">
        <v>100</v>
      </c>
      <c r="I6" s="28">
        <v>233799511</v>
      </c>
      <c r="J6" s="31">
        <v>99.61426319713013</v>
      </c>
      <c r="K6" s="32">
        <v>100</v>
      </c>
    </row>
    <row r="7" spans="1:11" s="21" customFormat="1" ht="12.75">
      <c r="A7" s="83"/>
      <c r="B7" s="84" t="s">
        <v>20</v>
      </c>
      <c r="C7" s="85"/>
      <c r="D7" s="3" t="s">
        <v>33</v>
      </c>
      <c r="E7" s="8" t="s">
        <v>33</v>
      </c>
      <c r="F7" s="23">
        <v>11144</v>
      </c>
      <c r="G7" s="24">
        <v>100.26992981824725</v>
      </c>
      <c r="H7" s="25" t="s">
        <v>0</v>
      </c>
      <c r="I7" s="23">
        <v>11114</v>
      </c>
      <c r="J7" s="26">
        <v>103.17489788340141</v>
      </c>
      <c r="K7" s="27" t="s">
        <v>1</v>
      </c>
    </row>
    <row r="8" spans="1:11" s="21" customFormat="1" ht="12.75">
      <c r="A8" s="83"/>
      <c r="B8" s="86"/>
      <c r="C8" s="87"/>
      <c r="D8" s="4" t="s">
        <v>34</v>
      </c>
      <c r="E8" s="9" t="s">
        <v>34</v>
      </c>
      <c r="F8" s="28">
        <v>197061127</v>
      </c>
      <c r="G8" s="29">
        <v>99.88855489657502</v>
      </c>
      <c r="H8" s="30" t="s">
        <v>2</v>
      </c>
      <c r="I8" s="28">
        <v>197280987</v>
      </c>
      <c r="J8" s="31">
        <v>100.62599994610659</v>
      </c>
      <c r="K8" s="32" t="s">
        <v>3</v>
      </c>
    </row>
    <row r="9" spans="1:11" s="21" customFormat="1" ht="12.75">
      <c r="A9" s="83"/>
      <c r="B9" s="83"/>
      <c r="C9" s="88" t="s">
        <v>21</v>
      </c>
      <c r="D9" s="3" t="s">
        <v>33</v>
      </c>
      <c r="E9" s="8" t="s">
        <v>33</v>
      </c>
      <c r="F9" s="23">
        <v>4959</v>
      </c>
      <c r="G9" s="24">
        <v>100.79268292682926</v>
      </c>
      <c r="H9" s="25">
        <v>44.499282124910266</v>
      </c>
      <c r="I9" s="23">
        <v>4920</v>
      </c>
      <c r="J9" s="26">
        <v>107.47051114023591</v>
      </c>
      <c r="K9" s="27">
        <v>44.26849019254993</v>
      </c>
    </row>
    <row r="10" spans="1:11" s="21" customFormat="1" ht="12.75">
      <c r="A10" s="83"/>
      <c r="B10" s="89"/>
      <c r="C10" s="90"/>
      <c r="D10" s="4" t="s">
        <v>34</v>
      </c>
      <c r="E10" s="9" t="s">
        <v>34</v>
      </c>
      <c r="F10" s="28">
        <v>105746467</v>
      </c>
      <c r="G10" s="29">
        <v>106.41850732304053</v>
      </c>
      <c r="H10" s="30">
        <v>53.661758972889665</v>
      </c>
      <c r="I10" s="28">
        <v>99368493</v>
      </c>
      <c r="J10" s="31">
        <v>105.61030829208026</v>
      </c>
      <c r="K10" s="32">
        <v>50.369016554038225</v>
      </c>
    </row>
    <row r="11" spans="1:11" s="21" customFormat="1" ht="12.75">
      <c r="A11" s="83"/>
      <c r="B11" s="84" t="s">
        <v>22</v>
      </c>
      <c r="C11" s="85"/>
      <c r="D11" s="3" t="s">
        <v>33</v>
      </c>
      <c r="E11" s="8" t="s">
        <v>33</v>
      </c>
      <c r="F11" s="23">
        <v>35680</v>
      </c>
      <c r="G11" s="24">
        <v>96.61521797996208</v>
      </c>
      <c r="H11" s="25" t="s">
        <v>4</v>
      </c>
      <c r="I11" s="23">
        <v>36930</v>
      </c>
      <c r="J11" s="26">
        <v>101.16699539776464</v>
      </c>
      <c r="K11" s="27" t="s">
        <v>5</v>
      </c>
    </row>
    <row r="12" spans="1:11" s="21" customFormat="1" ht="12.75">
      <c r="A12" s="89"/>
      <c r="B12" s="91"/>
      <c r="C12" s="92"/>
      <c r="D12" s="4" t="s">
        <v>34</v>
      </c>
      <c r="E12" s="9" t="s">
        <v>34</v>
      </c>
      <c r="F12" s="28">
        <v>33214303</v>
      </c>
      <c r="G12" s="29">
        <v>90.95193168267151</v>
      </c>
      <c r="H12" s="30" t="s">
        <v>6</v>
      </c>
      <c r="I12" s="28">
        <v>36518524</v>
      </c>
      <c r="J12" s="31">
        <v>94.48234196730381</v>
      </c>
      <c r="K12" s="32" t="s">
        <v>7</v>
      </c>
    </row>
    <row r="13" spans="1:11" s="21" customFormat="1" ht="12.75">
      <c r="A13" s="21" t="s">
        <v>23</v>
      </c>
      <c r="B13" s="33"/>
      <c r="C13" s="33"/>
      <c r="D13" s="34"/>
      <c r="E13" s="34"/>
      <c r="F13" s="35"/>
      <c r="G13" s="24"/>
      <c r="H13" s="25"/>
      <c r="I13" s="35"/>
      <c r="J13" s="26"/>
      <c r="K13" s="24"/>
    </row>
    <row r="14" spans="2:11" s="21" customFormat="1" ht="12.75">
      <c r="B14" s="33"/>
      <c r="C14" s="33"/>
      <c r="D14" s="34"/>
      <c r="E14" s="34"/>
      <c r="F14" s="35"/>
      <c r="G14" s="24"/>
      <c r="H14" s="25"/>
      <c r="I14" s="35"/>
      <c r="J14" s="26"/>
      <c r="K14" s="24"/>
    </row>
    <row r="15" spans="1:10" s="75" customFormat="1" ht="12.75">
      <c r="A15" s="13" t="s">
        <v>35</v>
      </c>
      <c r="I15" s="93"/>
      <c r="J15" s="93"/>
    </row>
    <row r="16" spans="1:11" s="21" customFormat="1" ht="38.25">
      <c r="A16" s="76"/>
      <c r="B16" s="22"/>
      <c r="C16" s="22"/>
      <c r="D16" s="22"/>
      <c r="E16" s="5" t="s">
        <v>30</v>
      </c>
      <c r="F16" s="10">
        <v>2001</v>
      </c>
      <c r="G16" s="11" t="s">
        <v>31</v>
      </c>
      <c r="H16" s="11" t="s">
        <v>32</v>
      </c>
      <c r="I16" s="10">
        <v>2000</v>
      </c>
      <c r="J16" s="11" t="s">
        <v>31</v>
      </c>
      <c r="K16" s="12" t="s">
        <v>32</v>
      </c>
    </row>
    <row r="17" spans="1:11" s="21" customFormat="1" ht="12.75">
      <c r="A17" s="94" t="s">
        <v>19</v>
      </c>
      <c r="B17" s="37"/>
      <c r="C17" s="37"/>
      <c r="D17" s="37"/>
      <c r="E17" s="19" t="s">
        <v>36</v>
      </c>
      <c r="F17" s="38">
        <f>F18+F27</f>
        <v>115688892</v>
      </c>
      <c r="G17" s="39">
        <f>F17/I17*100</f>
        <v>98.88493158279316</v>
      </c>
      <c r="H17" s="39">
        <v>100</v>
      </c>
      <c r="I17" s="40">
        <v>116993449</v>
      </c>
      <c r="J17" s="41">
        <v>102.1439094274687</v>
      </c>
      <c r="K17" s="42">
        <v>100</v>
      </c>
    </row>
    <row r="18" spans="1:11" s="21" customFormat="1" ht="12.75">
      <c r="A18" s="83"/>
      <c r="B18" s="95"/>
      <c r="C18" s="74"/>
      <c r="D18" s="43" t="s">
        <v>28</v>
      </c>
      <c r="E18" s="17" t="s">
        <v>36</v>
      </c>
      <c r="F18" s="44">
        <v>71277243</v>
      </c>
      <c r="G18" s="24">
        <v>98.77507517443973</v>
      </c>
      <c r="H18" s="24">
        <f>F18/F$17*100</f>
        <v>61.61113808575502</v>
      </c>
      <c r="I18" s="23">
        <v>72161163</v>
      </c>
      <c r="J18" s="26">
        <v>105.00814724070293</v>
      </c>
      <c r="K18" s="27" t="s">
        <v>8</v>
      </c>
    </row>
    <row r="19" spans="1:11" s="21" customFormat="1" ht="12.75">
      <c r="A19" s="83"/>
      <c r="B19" s="83"/>
      <c r="C19" s="96" t="s">
        <v>37</v>
      </c>
      <c r="D19" s="45" t="s">
        <v>26</v>
      </c>
      <c r="E19" s="17" t="s">
        <v>36</v>
      </c>
      <c r="F19" s="44">
        <v>28064041</v>
      </c>
      <c r="G19" s="24">
        <v>97.78766532220438</v>
      </c>
      <c r="H19" s="24">
        <f>F19/F$17*100</f>
        <v>24.258198444842915</v>
      </c>
      <c r="I19" s="23">
        <v>28698958</v>
      </c>
      <c r="J19" s="26">
        <v>105.79549600056386</v>
      </c>
      <c r="K19" s="27" t="s">
        <v>9</v>
      </c>
    </row>
    <row r="20" spans="1:11" s="21" customFormat="1" ht="12.75">
      <c r="A20" s="83"/>
      <c r="B20" s="83"/>
      <c r="C20" s="97"/>
      <c r="D20" s="46" t="s">
        <v>27</v>
      </c>
      <c r="E20" s="18" t="s">
        <v>36</v>
      </c>
      <c r="F20" s="47">
        <v>43213202</v>
      </c>
      <c r="G20" s="29">
        <v>99.42708152980273</v>
      </c>
      <c r="H20" s="29">
        <f>F20/F$17*100</f>
        <v>37.35293964091211</v>
      </c>
      <c r="I20" s="28">
        <v>43462205</v>
      </c>
      <c r="J20" s="31">
        <v>104.49463790105207</v>
      </c>
      <c r="K20" s="32" t="s">
        <v>10</v>
      </c>
    </row>
    <row r="21" spans="1:11" s="21" customFormat="1" ht="12.75">
      <c r="A21" s="83"/>
      <c r="B21" s="83"/>
      <c r="C21" s="98" t="s">
        <v>24</v>
      </c>
      <c r="D21" s="43" t="s">
        <v>28</v>
      </c>
      <c r="E21" s="17" t="s">
        <v>36</v>
      </c>
      <c r="F21" s="44">
        <v>34685340</v>
      </c>
      <c r="G21" s="24">
        <v>100.3400419378789</v>
      </c>
      <c r="H21" s="24">
        <f>F21/F18*100</f>
        <v>48.662572428622134</v>
      </c>
      <c r="I21" s="23">
        <v>34567795</v>
      </c>
      <c r="J21" s="26">
        <v>109.81165036472214</v>
      </c>
      <c r="K21" s="27">
        <v>47.90360016786315</v>
      </c>
    </row>
    <row r="22" spans="1:11" s="21" customFormat="1" ht="12.75">
      <c r="A22" s="83"/>
      <c r="B22" s="83"/>
      <c r="C22" s="99"/>
      <c r="D22" s="45" t="s">
        <v>26</v>
      </c>
      <c r="E22" s="17" t="s">
        <v>36</v>
      </c>
      <c r="F22" s="44">
        <v>15121790</v>
      </c>
      <c r="G22" s="24">
        <v>96.7990574219317</v>
      </c>
      <c r="H22" s="24">
        <f>F22/F19*100</f>
        <v>53.883152465462835</v>
      </c>
      <c r="I22" s="23">
        <v>15621836</v>
      </c>
      <c r="J22" s="26">
        <v>108.2881660005278</v>
      </c>
      <c r="K22" s="27">
        <v>54.42501400181972</v>
      </c>
    </row>
    <row r="23" spans="1:11" s="21" customFormat="1" ht="12.75">
      <c r="A23" s="83"/>
      <c r="B23" s="83"/>
      <c r="C23" s="100"/>
      <c r="D23" s="46" t="s">
        <v>27</v>
      </c>
      <c r="E23" s="18" t="s">
        <v>36</v>
      </c>
      <c r="F23" s="47">
        <v>19563550</v>
      </c>
      <c r="G23" s="29">
        <v>103.2597505357211</v>
      </c>
      <c r="H23" s="29">
        <f>F23/F20*100</f>
        <v>45.27216011440208</v>
      </c>
      <c r="I23" s="28">
        <v>18945959</v>
      </c>
      <c r="J23" s="31">
        <v>111.10045869940288</v>
      </c>
      <c r="K23" s="32">
        <v>43.5962712382424</v>
      </c>
    </row>
    <row r="24" spans="1:11" s="21" customFormat="1" ht="12.75">
      <c r="A24" s="83"/>
      <c r="B24" s="83"/>
      <c r="C24" s="98" t="s">
        <v>38</v>
      </c>
      <c r="D24" s="43" t="s">
        <v>28</v>
      </c>
      <c r="E24" s="17" t="s">
        <v>39</v>
      </c>
      <c r="F24" s="44">
        <v>2245934.25</v>
      </c>
      <c r="G24" s="24">
        <v>99.29985144378075</v>
      </c>
      <c r="H24" s="24">
        <v>100</v>
      </c>
      <c r="I24" s="23">
        <v>2261770</v>
      </c>
      <c r="J24" s="26">
        <v>106.20760156547703</v>
      </c>
      <c r="K24" s="27">
        <v>100</v>
      </c>
    </row>
    <row r="25" spans="1:11" s="21" customFormat="1" ht="12.75">
      <c r="A25" s="83"/>
      <c r="B25" s="83"/>
      <c r="C25" s="99"/>
      <c r="D25" s="45" t="s">
        <v>26</v>
      </c>
      <c r="E25" s="17" t="s">
        <v>39</v>
      </c>
      <c r="F25" s="44">
        <v>1111242.5</v>
      </c>
      <c r="G25" s="24">
        <v>99.57950059815312</v>
      </c>
      <c r="H25" s="24" t="s">
        <v>11</v>
      </c>
      <c r="I25" s="23">
        <v>1115935</v>
      </c>
      <c r="J25" s="26">
        <v>106.90960319233808</v>
      </c>
      <c r="K25" s="27" t="s">
        <v>12</v>
      </c>
    </row>
    <row r="26" spans="1:11" s="21" customFormat="1" ht="12.75">
      <c r="A26" s="83"/>
      <c r="B26" s="89"/>
      <c r="C26" s="100"/>
      <c r="D26" s="46" t="s">
        <v>27</v>
      </c>
      <c r="E26" s="18" t="s">
        <v>39</v>
      </c>
      <c r="F26" s="47">
        <v>1134691.75</v>
      </c>
      <c r="G26" s="29">
        <v>99.02749959636422</v>
      </c>
      <c r="H26" s="29" t="s">
        <v>13</v>
      </c>
      <c r="I26" s="28">
        <v>1145835</v>
      </c>
      <c r="J26" s="31">
        <v>105.53272342415505</v>
      </c>
      <c r="K26" s="32" t="s">
        <v>14</v>
      </c>
    </row>
    <row r="27" spans="1:11" s="21" customFormat="1" ht="12.75">
      <c r="A27" s="83"/>
      <c r="B27" s="95"/>
      <c r="C27" s="63"/>
      <c r="D27" s="43" t="s">
        <v>28</v>
      </c>
      <c r="E27" s="17" t="s">
        <v>36</v>
      </c>
      <c r="F27" s="44">
        <f>F28+F29</f>
        <v>44411649</v>
      </c>
      <c r="G27" s="24">
        <f>F27/I27*100</f>
        <v>99.0617542902006</v>
      </c>
      <c r="H27" s="24">
        <f>F27/F$17*100</f>
        <v>38.38886191424498</v>
      </c>
      <c r="I27" s="23">
        <v>44832286</v>
      </c>
      <c r="J27" s="26">
        <v>97.84804212188168</v>
      </c>
      <c r="K27" s="27" t="s">
        <v>15</v>
      </c>
    </row>
    <row r="28" spans="1:11" s="21" customFormat="1" ht="12.75">
      <c r="A28" s="83"/>
      <c r="B28" s="83"/>
      <c r="C28" s="96" t="s">
        <v>40</v>
      </c>
      <c r="D28" s="45" t="s">
        <v>41</v>
      </c>
      <c r="E28" s="17" t="s">
        <v>36</v>
      </c>
      <c r="F28" s="44">
        <f>20354666+52245-5400</f>
        <v>20401511</v>
      </c>
      <c r="G28" s="24">
        <f>F28/I28*100</f>
        <v>101.74502739306904</v>
      </c>
      <c r="H28" s="24">
        <f>F28/F$17*100</f>
        <v>17.634805422805847</v>
      </c>
      <c r="I28" s="23">
        <v>20051605</v>
      </c>
      <c r="J28" s="26">
        <v>99.58904059922672</v>
      </c>
      <c r="K28" s="27" t="s">
        <v>16</v>
      </c>
    </row>
    <row r="29" spans="1:11" s="21" customFormat="1" ht="12.75">
      <c r="A29" s="89"/>
      <c r="B29" s="89"/>
      <c r="C29" s="97"/>
      <c r="D29" s="46" t="s">
        <v>42</v>
      </c>
      <c r="E29" s="18" t="s">
        <v>36</v>
      </c>
      <c r="F29" s="47">
        <f>24012730-7992+5400</f>
        <v>24010138</v>
      </c>
      <c r="G29" s="29">
        <f>F29/I29*100</f>
        <v>96.89054953735936</v>
      </c>
      <c r="H29" s="29">
        <f>F29/F$17*100</f>
        <v>20.754056491439126</v>
      </c>
      <c r="I29" s="28">
        <v>24780681</v>
      </c>
      <c r="J29" s="31">
        <v>96.48322470313828</v>
      </c>
      <c r="K29" s="32" t="s">
        <v>17</v>
      </c>
    </row>
    <row r="30" spans="1:10" s="21" customFormat="1" ht="12.75">
      <c r="A30" s="21" t="s">
        <v>25</v>
      </c>
      <c r="I30" s="36"/>
      <c r="J30" s="36"/>
    </row>
    <row r="31" spans="9:10" s="21" customFormat="1" ht="12.75">
      <c r="I31" s="36"/>
      <c r="J31" s="36"/>
    </row>
    <row r="32" spans="1:10" s="75" customFormat="1" ht="12.75">
      <c r="A32" s="13" t="s">
        <v>43</v>
      </c>
      <c r="I32" s="93"/>
      <c r="J32" s="93"/>
    </row>
    <row r="33" spans="1:11" s="21" customFormat="1" ht="38.25">
      <c r="A33" s="76"/>
      <c r="B33" s="22"/>
      <c r="C33" s="22"/>
      <c r="D33" s="22"/>
      <c r="E33" s="5" t="s">
        <v>30</v>
      </c>
      <c r="F33" s="10">
        <v>2001</v>
      </c>
      <c r="G33" s="11" t="s">
        <v>31</v>
      </c>
      <c r="H33" s="11" t="s">
        <v>32</v>
      </c>
      <c r="I33" s="10">
        <v>2000</v>
      </c>
      <c r="J33" s="11" t="s">
        <v>31</v>
      </c>
      <c r="K33" s="12" t="s">
        <v>32</v>
      </c>
    </row>
    <row r="34" spans="1:11" s="21" customFormat="1" ht="12.75">
      <c r="A34" s="77" t="s">
        <v>28</v>
      </c>
      <c r="B34" s="78"/>
      <c r="C34" s="78"/>
      <c r="D34" s="79"/>
      <c r="E34" s="15" t="s">
        <v>33</v>
      </c>
      <c r="F34" s="48">
        <v>203398</v>
      </c>
      <c r="G34" s="49">
        <v>70.57088731446336</v>
      </c>
      <c r="H34" s="50">
        <v>100</v>
      </c>
      <c r="I34" s="48">
        <v>288218</v>
      </c>
      <c r="J34" s="51">
        <v>105.29319144116991</v>
      </c>
      <c r="K34" s="50">
        <v>100</v>
      </c>
    </row>
    <row r="35" spans="1:11" s="21" customFormat="1" ht="12.75">
      <c r="A35" s="101"/>
      <c r="B35" s="102"/>
      <c r="C35" s="102"/>
      <c r="D35" s="103"/>
      <c r="E35" s="16" t="s">
        <v>36</v>
      </c>
      <c r="F35" s="52">
        <v>48657.6555</v>
      </c>
      <c r="G35" s="53">
        <v>83.53410969766033</v>
      </c>
      <c r="H35" s="42">
        <v>100</v>
      </c>
      <c r="I35" s="52">
        <v>58248.8467</v>
      </c>
      <c r="J35" s="54">
        <v>116.49070395776253</v>
      </c>
      <c r="K35" s="42">
        <v>100</v>
      </c>
    </row>
    <row r="36" spans="1:11" s="21" customFormat="1" ht="12.75">
      <c r="A36" s="84" t="s">
        <v>26</v>
      </c>
      <c r="B36" s="104"/>
      <c r="C36" s="104"/>
      <c r="D36" s="85"/>
      <c r="E36" s="17" t="s">
        <v>33</v>
      </c>
      <c r="F36" s="55">
        <v>191674</v>
      </c>
      <c r="G36" s="56">
        <v>69.88514967003317</v>
      </c>
      <c r="H36" s="25">
        <v>94.23593152341714</v>
      </c>
      <c r="I36" s="55">
        <v>274270</v>
      </c>
      <c r="J36" s="57">
        <v>106.09934894372599</v>
      </c>
      <c r="K36" s="58">
        <v>95.16060759563942</v>
      </c>
    </row>
    <row r="37" spans="1:11" s="21" customFormat="1" ht="12.75">
      <c r="A37" s="91"/>
      <c r="B37" s="105"/>
      <c r="C37" s="105"/>
      <c r="D37" s="92"/>
      <c r="E37" s="18" t="s">
        <v>36</v>
      </c>
      <c r="F37" s="59">
        <v>44637.4216</v>
      </c>
      <c r="G37" s="60">
        <v>81.9766076412323</v>
      </c>
      <c r="H37" s="30">
        <v>91.73771555844897</v>
      </c>
      <c r="I37" s="59">
        <v>54451.4135</v>
      </c>
      <c r="J37" s="61">
        <v>117.53963972715107</v>
      </c>
      <c r="K37" s="62">
        <v>93.48067229629802</v>
      </c>
    </row>
    <row r="38" spans="1:11" s="21" customFormat="1" ht="12.75">
      <c r="A38" s="84" t="s">
        <v>27</v>
      </c>
      <c r="B38" s="104"/>
      <c r="C38" s="104"/>
      <c r="D38" s="85"/>
      <c r="E38" s="17" t="s">
        <v>33</v>
      </c>
      <c r="F38" s="55">
        <v>11724</v>
      </c>
      <c r="G38" s="56">
        <v>84.05506165758531</v>
      </c>
      <c r="H38" s="25">
        <v>5.764068476582858</v>
      </c>
      <c r="I38" s="55">
        <v>13948</v>
      </c>
      <c r="J38" s="57">
        <v>91.60646262971234</v>
      </c>
      <c r="K38" s="58">
        <v>4.839392404360588</v>
      </c>
    </row>
    <row r="39" spans="1:11" s="21" customFormat="1" ht="12.75">
      <c r="A39" s="91"/>
      <c r="B39" s="105"/>
      <c r="C39" s="105"/>
      <c r="D39" s="92"/>
      <c r="E39" s="18" t="s">
        <v>36</v>
      </c>
      <c r="F39" s="59">
        <v>4020.2339</v>
      </c>
      <c r="G39" s="60">
        <v>105.86713941406526</v>
      </c>
      <c r="H39" s="30">
        <v>8.262284441551031</v>
      </c>
      <c r="I39" s="59">
        <v>3797.4332</v>
      </c>
      <c r="J39" s="61">
        <v>103.2753113951591</v>
      </c>
      <c r="K39" s="62">
        <v>6.519327703701985</v>
      </c>
    </row>
    <row r="40" spans="1:11" s="21" customFormat="1" ht="12.75">
      <c r="A40" s="20" t="s">
        <v>44</v>
      </c>
      <c r="B40" s="63"/>
      <c r="C40" s="63"/>
      <c r="D40" s="63"/>
      <c r="E40" s="45"/>
      <c r="F40" s="64"/>
      <c r="G40" s="65"/>
      <c r="H40" s="33"/>
      <c r="I40" s="64"/>
      <c r="J40" s="66"/>
      <c r="K40" s="33"/>
    </row>
    <row r="41" spans="1:11" s="21" customFormat="1" ht="12.75">
      <c r="A41" s="33"/>
      <c r="B41" s="33"/>
      <c r="C41" s="33"/>
      <c r="D41" s="33"/>
      <c r="E41" s="45"/>
      <c r="F41" s="33"/>
      <c r="G41" s="33"/>
      <c r="H41" s="33"/>
      <c r="I41" s="33"/>
      <c r="J41" s="67"/>
      <c r="K41" s="33"/>
    </row>
    <row r="42" spans="1:10" s="75" customFormat="1" ht="12.75">
      <c r="A42" s="13" t="s">
        <v>45</v>
      </c>
      <c r="I42" s="93"/>
      <c r="J42" s="93"/>
    </row>
    <row r="43" spans="1:11" s="21" customFormat="1" ht="38.25">
      <c r="A43" s="76"/>
      <c r="B43" s="22"/>
      <c r="C43" s="22"/>
      <c r="D43" s="22"/>
      <c r="E43" s="5" t="s">
        <v>30</v>
      </c>
      <c r="F43" s="10">
        <v>2001</v>
      </c>
      <c r="G43" s="11" t="s">
        <v>31</v>
      </c>
      <c r="H43" s="11" t="s">
        <v>32</v>
      </c>
      <c r="I43" s="10">
        <v>2000</v>
      </c>
      <c r="J43" s="11" t="s">
        <v>31</v>
      </c>
      <c r="K43" s="12" t="s">
        <v>32</v>
      </c>
    </row>
    <row r="44" spans="1:11" s="21" customFormat="1" ht="12.75">
      <c r="A44" s="94" t="s">
        <v>28</v>
      </c>
      <c r="B44" s="106"/>
      <c r="C44" s="106"/>
      <c r="D44" s="106"/>
      <c r="E44" s="15" t="s">
        <v>46</v>
      </c>
      <c r="F44" s="68">
        <f>F45+F46</f>
        <v>8775874</v>
      </c>
      <c r="G44" s="49">
        <f>F44/I44*100</f>
        <v>97.92120444196594</v>
      </c>
      <c r="H44" s="69">
        <f>F44/F$44*100</f>
        <v>100</v>
      </c>
      <c r="I44" s="70">
        <v>8962179.387</v>
      </c>
      <c r="J44" s="51">
        <v>106.36719957526482</v>
      </c>
      <c r="K44" s="50">
        <v>100</v>
      </c>
    </row>
    <row r="45" spans="1:11" s="21" customFormat="1" ht="12.75">
      <c r="A45" s="95" t="s">
        <v>26</v>
      </c>
      <c r="B45" s="63"/>
      <c r="C45" s="63"/>
      <c r="D45" s="63"/>
      <c r="E45" s="17" t="s">
        <v>46</v>
      </c>
      <c r="F45" s="44">
        <v>5755025</v>
      </c>
      <c r="G45" s="24">
        <f>F45/I45*100</f>
        <v>94.2100082064189</v>
      </c>
      <c r="H45" s="24">
        <f>F45/F$44*100</f>
        <v>65.57779886083142</v>
      </c>
      <c r="I45" s="44">
        <v>6108719.349</v>
      </c>
      <c r="J45" s="24">
        <v>105.29321833101287</v>
      </c>
      <c r="K45" s="27">
        <v>68.1610921319087</v>
      </c>
    </row>
    <row r="46" spans="1:11" s="21" customFormat="1" ht="12.75">
      <c r="A46" s="107" t="s">
        <v>27</v>
      </c>
      <c r="B46" s="108"/>
      <c r="C46" s="108"/>
      <c r="D46" s="108"/>
      <c r="E46" s="18" t="s">
        <v>46</v>
      </c>
      <c r="F46" s="47">
        <v>3020849</v>
      </c>
      <c r="G46" s="29">
        <f>F46/I46*100</f>
        <v>105.86617509167301</v>
      </c>
      <c r="H46" s="29">
        <f>F46/F$44*100</f>
        <v>34.42220113916859</v>
      </c>
      <c r="I46" s="47">
        <v>2853460.038</v>
      </c>
      <c r="J46" s="60">
        <v>108.74169184785674</v>
      </c>
      <c r="K46" s="32">
        <v>31.838907868091304</v>
      </c>
    </row>
    <row r="47" spans="1:10" s="21" customFormat="1" ht="12.75">
      <c r="A47" s="20" t="s">
        <v>47</v>
      </c>
      <c r="G47" s="65"/>
      <c r="I47" s="36"/>
      <c r="J47" s="36"/>
    </row>
  </sheetData>
  <mergeCells count="9">
    <mergeCell ref="A34:D35"/>
    <mergeCell ref="A36:D37"/>
    <mergeCell ref="A38:D39"/>
    <mergeCell ref="C21:C23"/>
    <mergeCell ref="C24:C26"/>
    <mergeCell ref="A5:C6"/>
    <mergeCell ref="B7:C8"/>
    <mergeCell ref="C9:C10"/>
    <mergeCell ref="B11:C12"/>
  </mergeCells>
  <printOptions horizontalCentered="1"/>
  <pageMargins left="0.65" right="0.64" top="0.8661417322834646" bottom="0.7874015748031497" header="0.5118110236220472" footer="0.3937007874015748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2002-12-03T08:41:25Z</cp:lastPrinted>
  <dcterms:created xsi:type="dcterms:W3CDTF">2002-03-11T06:41:09Z</dcterms:created>
  <dcterms:modified xsi:type="dcterms:W3CDTF">2002-12-03T08:42:20Z</dcterms:modified>
  <cp:category/>
  <cp:version/>
  <cp:contentType/>
  <cp:contentStatus/>
</cp:coreProperties>
</file>